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emheij\Downloads\"/>
    </mc:Choice>
  </mc:AlternateContent>
  <xr:revisionPtr revIDLastSave="0" documentId="8_{47FA6118-5416-4EDD-95A2-DECD0B33832D}" xr6:coauthVersionLast="47" xr6:coauthVersionMax="47" xr10:uidLastSave="{00000000-0000-0000-0000-000000000000}"/>
  <bookViews>
    <workbookView xWindow="-120" yWindow="-120" windowWidth="21840" windowHeight="13140" xr2:uid="{27F50A7C-ABC5-4BE5-81EC-56D53ED0BB3D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1" l="1"/>
  <c r="E45" i="1"/>
  <c r="G45" i="1" s="1"/>
  <c r="E44" i="1"/>
  <c r="G44" i="1" s="1"/>
  <c r="E43" i="1"/>
  <c r="G43" i="1" s="1"/>
  <c r="G42" i="1"/>
  <c r="E42" i="1"/>
  <c r="E41" i="1"/>
  <c r="G41" i="1" s="1"/>
  <c r="E40" i="1"/>
  <c r="G40" i="1" s="1"/>
  <c r="E39" i="1"/>
  <c r="G39" i="1" s="1"/>
  <c r="G38" i="1"/>
  <c r="E38" i="1"/>
  <c r="E37" i="1"/>
  <c r="G37" i="1" s="1"/>
  <c r="E36" i="1"/>
  <c r="G36" i="1" s="1"/>
  <c r="G35" i="1"/>
  <c r="E35" i="1"/>
  <c r="G34" i="1"/>
  <c r="E34" i="1"/>
  <c r="E33" i="1"/>
  <c r="G33" i="1" s="1"/>
  <c r="E32" i="1"/>
  <c r="G32" i="1" s="1"/>
  <c r="E31" i="1"/>
  <c r="G31" i="1" s="1"/>
  <c r="G30" i="1"/>
  <c r="E30" i="1"/>
  <c r="E29" i="1"/>
  <c r="G29" i="1" s="1"/>
  <c r="E28" i="1"/>
  <c r="G28" i="1" s="1"/>
  <c r="E27" i="1"/>
  <c r="E48" i="1" s="1"/>
  <c r="C20" i="1"/>
  <c r="G19" i="1"/>
  <c r="G18" i="1"/>
  <c r="G17" i="1"/>
  <c r="G16" i="1"/>
  <c r="E15" i="1"/>
  <c r="G15" i="1" s="1"/>
  <c r="E14" i="1"/>
  <c r="G14" i="1" s="1"/>
  <c r="G13" i="1"/>
  <c r="E13" i="1"/>
  <c r="E12" i="1"/>
  <c r="G12" i="1" s="1"/>
  <c r="E11" i="1"/>
  <c r="G11" i="1" s="1"/>
  <c r="E10" i="1"/>
  <c r="G10" i="1" s="1"/>
  <c r="G9" i="1"/>
  <c r="E9" i="1"/>
  <c r="G20" i="1" s="1"/>
  <c r="G27" i="1" l="1"/>
  <c r="G48" i="1" s="1"/>
</calcChain>
</file>

<file path=xl/sharedStrings.xml><?xml version="1.0" encoding="utf-8"?>
<sst xmlns="http://schemas.openxmlformats.org/spreadsheetml/2006/main" count="58" uniqueCount="49">
  <si>
    <t xml:space="preserve">Schoolfonds Prinses Ireneschool </t>
  </si>
  <si>
    <t>RESULTATENREKENING 2020/2021 en BEGROTING 2020/2021</t>
  </si>
  <si>
    <t xml:space="preserve"> Begroting  </t>
  </si>
  <si>
    <t>Inkomsten</t>
  </si>
  <si>
    <t>Verschil</t>
  </si>
  <si>
    <t>2020/2021</t>
  </si>
  <si>
    <t>INKOMSTEN</t>
  </si>
  <si>
    <t>Schoolfonds</t>
  </si>
  <si>
    <t>*</t>
  </si>
  <si>
    <t>Kruisposten/ overschrijving spaargeld</t>
  </si>
  <si>
    <t>Rente spaargeld+ feestdag 10 euro PP</t>
  </si>
  <si>
    <t>Werkweek groep 8</t>
  </si>
  <si>
    <t>Werkweek groep 7</t>
  </si>
  <si>
    <t>Schoolreis 3-6</t>
  </si>
  <si>
    <t>Schoolreis 1-2</t>
  </si>
  <si>
    <t>Totaal inkomsten</t>
  </si>
  <si>
    <t>Uitgaven</t>
  </si>
  <si>
    <t>UITGAVEN</t>
  </si>
  <si>
    <t>Kinderboekenweek (incl wanita avond)</t>
  </si>
  <si>
    <t>Kunstweken</t>
  </si>
  <si>
    <t>Sint</t>
  </si>
  <si>
    <t>Kerst</t>
  </si>
  <si>
    <t>Koningsdag/Sportdag/MR Juffendag</t>
  </si>
  <si>
    <t>Openpodium</t>
  </si>
  <si>
    <t>Musical en afscheid gr 8</t>
  </si>
  <si>
    <t>**</t>
  </si>
  <si>
    <t>Diversen</t>
  </si>
  <si>
    <t>Boeken</t>
  </si>
  <si>
    <t>Expressie materiaal</t>
  </si>
  <si>
    <t>****</t>
  </si>
  <si>
    <t>Terug boeking Ouders</t>
  </si>
  <si>
    <t>Werkweek Groep 8</t>
  </si>
  <si>
    <t>Werkweek Groep 7</t>
  </si>
  <si>
    <t>Schoolreis Groep 1en 2</t>
  </si>
  <si>
    <t>Schoolreis Groep 3 tm 6</t>
  </si>
  <si>
    <t>Streetwise</t>
  </si>
  <si>
    <t>wordt nog door de Gemeente Krimpenerwaard vergoed !</t>
  </si>
  <si>
    <t>Seizoenstafel</t>
  </si>
  <si>
    <t>Jubilea</t>
  </si>
  <si>
    <t>Klassengeld</t>
  </si>
  <si>
    <t>,</t>
  </si>
  <si>
    <t>Totaal Begroot</t>
  </si>
  <si>
    <t xml:space="preserve">Afscheid groep 8  </t>
  </si>
  <si>
    <t>per kind</t>
  </si>
  <si>
    <t>213 kinderen per 21 september 2020</t>
  </si>
  <si>
    <t xml:space="preserve"> € 1,45 per kind</t>
  </si>
  <si>
    <t>Totaal Inkomsten</t>
  </si>
  <si>
    <t xml:space="preserve">Totaal Uitgaven </t>
  </si>
  <si>
    <t>Verlies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</si>
</sst>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_-&quot;€&quot;\ * #,##0.00_-;_-&quot;€&quot;\ * #,##0.00\-;_-&quot;€&quot;\ * &quot;-&quot;??_-;_-@_-"/>
  </numFmts>
  <fonts count="9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22"/>
      <name val="Staccato222 BT"/>
      <family val="4"/>
    </font>
    <font>
      <b/>
      <i/>
      <sz val="16"/>
      <name val="Abadi MT Condensed Light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3" fillId="0" borderId="0" xfId="0" applyFont="1"/>
    <xf numFmtId="164" fontId="1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5" fillId="0" borderId="3" xfId="0" applyFont="1" applyBorder="1"/>
    <xf numFmtId="44" fontId="0" fillId="0" borderId="0" xfId="0" applyNumberFormat="1"/>
    <xf numFmtId="44" fontId="0" fillId="0" borderId="4" xfId="0" applyNumberFormat="1" applyBorder="1"/>
    <xf numFmtId="164" fontId="5" fillId="0" borderId="4" xfId="0" applyNumberFormat="1" applyFont="1" applyBorder="1"/>
    <xf numFmtId="164" fontId="6" fillId="0" borderId="4" xfId="0" applyNumberFormat="1" applyFont="1" applyBorder="1"/>
    <xf numFmtId="164" fontId="6" fillId="0" borderId="0" xfId="0" applyNumberFormat="1" applyFont="1"/>
    <xf numFmtId="0" fontId="4" fillId="0" borderId="0" xfId="0" applyFont="1"/>
    <xf numFmtId="164" fontId="7" fillId="0" borderId="0" xfId="0" applyNumberFormat="1" applyFont="1"/>
    <xf numFmtId="164" fontId="4" fillId="0" borderId="0" xfId="0" applyNumberFormat="1" applyFont="1"/>
    <xf numFmtId="0" fontId="6" fillId="0" borderId="0" xfId="0" applyFont="1"/>
    <xf numFmtId="164" fontId="0" fillId="0" borderId="5" xfId="0" applyNumberFormat="1" applyBorder="1"/>
    <xf numFmtId="164" fontId="4" fillId="0" borderId="5" xfId="0" applyNumberFormat="1" applyFont="1" applyBorder="1"/>
    <xf numFmtId="164" fontId="0" fillId="0" borderId="6" xfId="0" applyNumberFormat="1" applyBorder="1"/>
    <xf numFmtId="164" fontId="5" fillId="0" borderId="6" xfId="0" applyNumberFormat="1" applyFont="1" applyBorder="1"/>
    <xf numFmtId="164" fontId="6" fillId="0" borderId="6" xfId="0" applyNumberFormat="1" applyFont="1" applyBorder="1"/>
    <xf numFmtId="16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/>
    <xf numFmtId="164" fontId="5" fillId="0" borderId="0" xfId="0" applyNumberFormat="1" applyFont="1"/>
    <xf numFmtId="0" fontId="8" fillId="0" borderId="0" xfId="0" applyFont="1"/>
    <xf numFmtId="164" fontId="8" fillId="0" borderId="6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kkeScholtens/Downloads/Schooljaar%202020-2021_1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komsten"/>
      <sheetName val="Uitgaven"/>
      <sheetName val="Kas"/>
      <sheetName val="NamenSF"/>
      <sheetName val="Begroting Resultaten"/>
      <sheetName val="schoolreis"/>
      <sheetName val="Groep 8"/>
      <sheetName val="reserves en excursie"/>
    </sheetNames>
    <sheetDataSet>
      <sheetData sheetId="0">
        <row r="31">
          <cell r="G31">
            <v>1000</v>
          </cell>
          <cell r="H31">
            <v>4578.5</v>
          </cell>
          <cell r="I31">
            <v>0.97</v>
          </cell>
          <cell r="J31">
            <v>3490</v>
          </cell>
          <cell r="K31">
            <v>1010</v>
          </cell>
          <cell r="L31">
            <v>500</v>
          </cell>
          <cell r="M31">
            <v>1200</v>
          </cell>
        </row>
      </sheetData>
      <sheetData sheetId="1">
        <row r="92">
          <cell r="H92">
            <v>120</v>
          </cell>
          <cell r="I92">
            <v>786.93</v>
          </cell>
          <cell r="J92">
            <v>293.18</v>
          </cell>
          <cell r="K92">
            <v>0</v>
          </cell>
          <cell r="L92">
            <v>0</v>
          </cell>
          <cell r="M92">
            <v>556.56999999999994</v>
          </cell>
          <cell r="N92">
            <v>186.87</v>
          </cell>
          <cell r="O92">
            <v>1046.6300000000001</v>
          </cell>
          <cell r="P92">
            <v>100</v>
          </cell>
          <cell r="Q92">
            <v>2380.7199999999998</v>
          </cell>
          <cell r="R92">
            <v>0</v>
          </cell>
          <cell r="S92">
            <v>0</v>
          </cell>
          <cell r="T92">
            <v>5275.69</v>
          </cell>
          <cell r="V92">
            <v>864.49</v>
          </cell>
          <cell r="W92">
            <v>0</v>
          </cell>
          <cell r="X92">
            <v>0</v>
          </cell>
          <cell r="Y92">
            <v>985</v>
          </cell>
          <cell r="Z92">
            <v>242.2</v>
          </cell>
          <cell r="AA92">
            <v>308.85000000000002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6E5B7-E9F1-4EDA-B7B9-DF69B3BA70DE}">
  <dimension ref="A1:I60"/>
  <sheetViews>
    <sheetView tabSelected="1" workbookViewId="0">
      <selection activeCell="J56" sqref="J56"/>
    </sheetView>
  </sheetViews>
  <sheetFormatPr defaultRowHeight="15"/>
  <cols>
    <col min="1" max="1" width="38.7109375" customWidth="1"/>
    <col min="2" max="2" width="4.85546875" bestFit="1" customWidth="1"/>
    <col min="3" max="3" width="15.85546875" customWidth="1"/>
    <col min="5" max="5" width="13.42578125" bestFit="1" customWidth="1"/>
    <col min="7" max="7" width="12.140625" bestFit="1" customWidth="1"/>
  </cols>
  <sheetData>
    <row r="1" spans="1:7" ht="27">
      <c r="A1" s="1"/>
      <c r="C1" s="2" t="s">
        <v>0</v>
      </c>
      <c r="E1" s="3"/>
      <c r="G1" s="3"/>
    </row>
    <row r="2" spans="1:7">
      <c r="C2" s="3"/>
      <c r="E2" s="3"/>
      <c r="G2" s="3"/>
    </row>
    <row r="3" spans="1:7" ht="20.25">
      <c r="A3" s="4" t="s">
        <v>1</v>
      </c>
      <c r="C3" s="3"/>
      <c r="E3" s="3"/>
      <c r="G3" s="3"/>
    </row>
    <row r="4" spans="1:7">
      <c r="C4" s="3"/>
      <c r="E4" s="3"/>
      <c r="G4" s="3"/>
    </row>
    <row r="5" spans="1:7">
      <c r="C5" s="5" t="s">
        <v>2</v>
      </c>
      <c r="E5" s="5" t="s">
        <v>3</v>
      </c>
      <c r="G5" s="5" t="s">
        <v>4</v>
      </c>
    </row>
    <row r="6" spans="1:7" ht="15.75" thickBot="1">
      <c r="C6" s="6" t="s">
        <v>5</v>
      </c>
      <c r="E6" s="6" t="s">
        <v>5</v>
      </c>
      <c r="G6" s="6" t="s">
        <v>5</v>
      </c>
    </row>
    <row r="7" spans="1:7" ht="15.75" thickBot="1">
      <c r="A7" s="7" t="s">
        <v>6</v>
      </c>
      <c r="C7" s="3"/>
      <c r="E7" s="3"/>
      <c r="G7" s="3"/>
    </row>
    <row r="8" spans="1:7">
      <c r="C8" s="3"/>
      <c r="E8" s="3"/>
      <c r="G8" s="3"/>
    </row>
    <row r="9" spans="1:7">
      <c r="A9" t="s">
        <v>7</v>
      </c>
      <c r="B9" t="s">
        <v>8</v>
      </c>
      <c r="C9" s="8">
        <v>5325</v>
      </c>
      <c r="E9" s="3">
        <f>[1]Inkomsten!H31</f>
        <v>4578.5</v>
      </c>
      <c r="G9" s="3">
        <f>C9-E9</f>
        <v>746.5</v>
      </c>
    </row>
    <row r="10" spans="1:7">
      <c r="A10" t="s">
        <v>9</v>
      </c>
      <c r="C10" s="8">
        <v>0</v>
      </c>
      <c r="E10" s="3">
        <f>[1]Inkomsten!G31</f>
        <v>1000</v>
      </c>
      <c r="G10" s="3">
        <f>C10-E10</f>
        <v>-1000</v>
      </c>
    </row>
    <row r="11" spans="1:7">
      <c r="A11" t="s">
        <v>10</v>
      </c>
      <c r="C11" s="8">
        <v>0</v>
      </c>
      <c r="E11" s="3">
        <f>[1]Inkomsten!I31</f>
        <v>0.97</v>
      </c>
      <c r="G11" s="3">
        <f t="shared" ref="G11:G19" si="0">C11-E11</f>
        <v>-0.97</v>
      </c>
    </row>
    <row r="12" spans="1:7">
      <c r="A12" t="s">
        <v>11</v>
      </c>
      <c r="C12" s="8">
        <v>3000</v>
      </c>
      <c r="E12" s="3">
        <f>[1]Inkomsten!J31</f>
        <v>3490</v>
      </c>
      <c r="G12" s="3">
        <f t="shared" si="0"/>
        <v>-490</v>
      </c>
    </row>
    <row r="13" spans="1:7">
      <c r="A13" t="s">
        <v>12</v>
      </c>
      <c r="C13" s="8">
        <v>1500</v>
      </c>
      <c r="E13" s="3">
        <f>[1]Inkomsten!M31</f>
        <v>1200</v>
      </c>
      <c r="G13" s="3">
        <f t="shared" si="0"/>
        <v>300</v>
      </c>
    </row>
    <row r="14" spans="1:7">
      <c r="A14" t="s">
        <v>13</v>
      </c>
      <c r="C14" s="8">
        <v>780</v>
      </c>
      <c r="E14" s="3">
        <f>[1]Inkomsten!K31</f>
        <v>1010</v>
      </c>
      <c r="G14" s="3">
        <f t="shared" si="0"/>
        <v>-230</v>
      </c>
    </row>
    <row r="15" spans="1:7">
      <c r="A15" t="s">
        <v>14</v>
      </c>
      <c r="C15" s="8">
        <v>550</v>
      </c>
      <c r="E15" s="3">
        <f>[1]Inkomsten!L31</f>
        <v>500</v>
      </c>
      <c r="G15" s="3">
        <f t="shared" si="0"/>
        <v>50</v>
      </c>
    </row>
    <row r="16" spans="1:7">
      <c r="C16" s="8">
        <v>0</v>
      </c>
      <c r="E16" s="3">
        <v>0</v>
      </c>
      <c r="G16" s="3">
        <f t="shared" si="0"/>
        <v>0</v>
      </c>
    </row>
    <row r="17" spans="1:8">
      <c r="C17" s="8">
        <v>0</v>
      </c>
      <c r="E17" s="3">
        <v>0</v>
      </c>
      <c r="G17" s="3">
        <f t="shared" si="0"/>
        <v>0</v>
      </c>
    </row>
    <row r="18" spans="1:8">
      <c r="C18" s="8">
        <v>0</v>
      </c>
      <c r="E18" s="3">
        <v>0</v>
      </c>
      <c r="G18" s="3">
        <f t="shared" si="0"/>
        <v>0</v>
      </c>
    </row>
    <row r="19" spans="1:8">
      <c r="C19" s="8">
        <v>0</v>
      </c>
      <c r="E19" s="3">
        <v>0</v>
      </c>
      <c r="G19" s="3">
        <f t="shared" si="0"/>
        <v>0</v>
      </c>
    </row>
    <row r="20" spans="1:8" ht="15.75" thickBot="1">
      <c r="A20" t="s">
        <v>15</v>
      </c>
      <c r="C20" s="9">
        <f>SUM(C9:C19)</f>
        <v>11155</v>
      </c>
      <c r="E20" s="10">
        <v>11779.47</v>
      </c>
      <c r="F20" s="3"/>
      <c r="G20" s="11">
        <f>E20-C20</f>
        <v>624.46999999999935</v>
      </c>
      <c r="H20" s="3"/>
    </row>
    <row r="21" spans="1:8" ht="15.75" thickTop="1">
      <c r="C21" s="8"/>
      <c r="E21" s="3"/>
      <c r="F21" s="3"/>
      <c r="G21" s="12"/>
      <c r="H21" s="3"/>
    </row>
    <row r="22" spans="1:8">
      <c r="C22" s="8"/>
      <c r="E22" s="3"/>
      <c r="F22" s="3"/>
      <c r="G22" s="12"/>
      <c r="H22" s="3"/>
    </row>
    <row r="23" spans="1:8">
      <c r="C23" s="5" t="s">
        <v>2</v>
      </c>
      <c r="E23" s="5" t="s">
        <v>16</v>
      </c>
      <c r="G23" s="5" t="s">
        <v>4</v>
      </c>
      <c r="H23" s="3"/>
    </row>
    <row r="24" spans="1:8" ht="15.75" thickBot="1">
      <c r="C24" s="6" t="s">
        <v>5</v>
      </c>
      <c r="E24" s="6" t="s">
        <v>5</v>
      </c>
      <c r="G24" s="6" t="s">
        <v>5</v>
      </c>
    </row>
    <row r="25" spans="1:8" ht="15.75" thickBot="1">
      <c r="A25" s="7" t="s">
        <v>17</v>
      </c>
      <c r="C25" s="8"/>
      <c r="E25" s="3"/>
      <c r="G25" s="3"/>
    </row>
    <row r="26" spans="1:8">
      <c r="A26" s="1"/>
      <c r="C26" s="8"/>
      <c r="E26" s="3"/>
      <c r="G26" s="3"/>
    </row>
    <row r="27" spans="1:8">
      <c r="A27" t="s">
        <v>18</v>
      </c>
      <c r="C27" s="8">
        <v>400</v>
      </c>
      <c r="E27" s="3">
        <f>[1]Uitgaven!N92</f>
        <v>186.87</v>
      </c>
      <c r="G27" s="3">
        <f t="shared" ref="G27:G43" si="1">C27-E27</f>
        <v>213.13</v>
      </c>
    </row>
    <row r="28" spans="1:8">
      <c r="A28" t="s">
        <v>19</v>
      </c>
      <c r="C28" s="8">
        <v>300</v>
      </c>
      <c r="E28" s="3">
        <f>[1]Uitgaven!K92</f>
        <v>0</v>
      </c>
      <c r="G28" s="3">
        <f t="shared" si="1"/>
        <v>300</v>
      </c>
    </row>
    <row r="29" spans="1:8">
      <c r="A29" t="s">
        <v>20</v>
      </c>
      <c r="C29" s="8">
        <v>675</v>
      </c>
      <c r="E29" s="3">
        <f>[1]Uitgaven!I92</f>
        <v>786.93</v>
      </c>
      <c r="G29" s="12">
        <f t="shared" si="1"/>
        <v>-111.92999999999995</v>
      </c>
    </row>
    <row r="30" spans="1:8">
      <c r="A30" t="s">
        <v>21</v>
      </c>
      <c r="C30" s="8">
        <v>150</v>
      </c>
      <c r="E30" s="3">
        <f>[1]Uitgaven!J92</f>
        <v>293.18</v>
      </c>
      <c r="G30" s="12">
        <f t="shared" si="1"/>
        <v>-143.18</v>
      </c>
    </row>
    <row r="31" spans="1:8">
      <c r="A31" s="13" t="s">
        <v>22</v>
      </c>
      <c r="C31" s="8">
        <v>420</v>
      </c>
      <c r="E31" s="3">
        <f>[1]Uitgaven!T92</f>
        <v>5275.69</v>
      </c>
      <c r="G31" s="12">
        <f t="shared" si="1"/>
        <v>-4855.6899999999996</v>
      </c>
    </row>
    <row r="32" spans="1:8">
      <c r="A32" t="s">
        <v>23</v>
      </c>
      <c r="C32" s="8">
        <v>200</v>
      </c>
      <c r="E32" s="3">
        <f>[1]Uitgaven!L92</f>
        <v>0</v>
      </c>
      <c r="G32" s="3">
        <f t="shared" si="1"/>
        <v>200</v>
      </c>
    </row>
    <row r="33" spans="1:9">
      <c r="A33" t="s">
        <v>24</v>
      </c>
      <c r="B33" t="s">
        <v>25</v>
      </c>
      <c r="C33" s="8">
        <v>1015</v>
      </c>
      <c r="E33" s="3">
        <f>[1]Uitgaven!M92</f>
        <v>556.56999999999994</v>
      </c>
      <c r="G33" s="14">
        <f t="shared" si="1"/>
        <v>458.43000000000006</v>
      </c>
    </row>
    <row r="34" spans="1:9">
      <c r="A34" t="s">
        <v>26</v>
      </c>
      <c r="C34" s="8">
        <v>900</v>
      </c>
      <c r="E34" s="3">
        <f>[1]Uitgaven!O92</f>
        <v>1046.6300000000001</v>
      </c>
      <c r="G34" s="12">
        <f t="shared" si="1"/>
        <v>-146.63000000000011</v>
      </c>
    </row>
    <row r="35" spans="1:9">
      <c r="A35" t="s">
        <v>27</v>
      </c>
      <c r="C35" s="8">
        <v>250</v>
      </c>
      <c r="E35" s="3">
        <f>[1]Uitgaven!Z92</f>
        <v>242.2</v>
      </c>
      <c r="G35" s="3">
        <f t="shared" si="1"/>
        <v>7.8000000000000114</v>
      </c>
    </row>
    <row r="36" spans="1:9">
      <c r="A36" t="s">
        <v>28</v>
      </c>
      <c r="B36" t="s">
        <v>29</v>
      </c>
      <c r="C36" s="8">
        <v>308.85000000000002</v>
      </c>
      <c r="E36" s="15">
        <f>[1]Uitgaven!AA92</f>
        <v>308.85000000000002</v>
      </c>
      <c r="G36" s="3">
        <f t="shared" si="1"/>
        <v>0</v>
      </c>
    </row>
    <row r="37" spans="1:9">
      <c r="A37" s="13" t="s">
        <v>30</v>
      </c>
      <c r="C37" s="8">
        <v>0</v>
      </c>
      <c r="E37" s="3">
        <f>[1]Uitgaven!H92</f>
        <v>120</v>
      </c>
      <c r="G37" s="12">
        <f t="shared" si="1"/>
        <v>-120</v>
      </c>
    </row>
    <row r="38" spans="1:9">
      <c r="A38" s="13" t="s">
        <v>31</v>
      </c>
      <c r="C38" s="8">
        <v>3000</v>
      </c>
      <c r="E38" s="15">
        <f>[1]Uitgaven!Q92</f>
        <v>2380.7199999999998</v>
      </c>
      <c r="G38" s="3">
        <f t="shared" si="1"/>
        <v>619.2800000000002</v>
      </c>
    </row>
    <row r="39" spans="1:9">
      <c r="A39" s="13" t="s">
        <v>32</v>
      </c>
      <c r="C39" s="8">
        <v>1500</v>
      </c>
      <c r="E39" s="3">
        <f>[1]Uitgaven!V92</f>
        <v>864.49</v>
      </c>
      <c r="G39" s="3">
        <f t="shared" si="1"/>
        <v>635.51</v>
      </c>
    </row>
    <row r="40" spans="1:9">
      <c r="A40" s="13" t="s">
        <v>33</v>
      </c>
      <c r="C40" s="8">
        <v>550</v>
      </c>
      <c r="E40" s="15">
        <f>[1]Uitgaven!S92</f>
        <v>0</v>
      </c>
      <c r="G40" s="3">
        <f t="shared" si="1"/>
        <v>550</v>
      </c>
    </row>
    <row r="41" spans="1:9">
      <c r="A41" s="13" t="s">
        <v>34</v>
      </c>
      <c r="C41" s="8">
        <v>780</v>
      </c>
      <c r="E41" s="3">
        <f>[1]Uitgaven!R92</f>
        <v>0</v>
      </c>
      <c r="G41" s="3">
        <f t="shared" si="1"/>
        <v>780</v>
      </c>
    </row>
    <row r="42" spans="1:9">
      <c r="A42" t="s">
        <v>35</v>
      </c>
      <c r="C42" s="8">
        <v>0</v>
      </c>
      <c r="E42" s="3">
        <f>[1]Uitgaven!Y92</f>
        <v>985</v>
      </c>
      <c r="G42" s="12">
        <f t="shared" si="1"/>
        <v>-985</v>
      </c>
      <c r="I42" s="16" t="s">
        <v>36</v>
      </c>
    </row>
    <row r="43" spans="1:9">
      <c r="A43" t="s">
        <v>37</v>
      </c>
      <c r="C43" s="8">
        <v>100</v>
      </c>
      <c r="E43" s="3">
        <f>[1]Uitgaven!W92</f>
        <v>0</v>
      </c>
      <c r="G43" s="3">
        <f t="shared" si="1"/>
        <v>100</v>
      </c>
    </row>
    <row r="44" spans="1:9">
      <c r="A44" t="s">
        <v>38</v>
      </c>
      <c r="C44" s="8">
        <v>150</v>
      </c>
      <c r="E44" s="3">
        <f>[1]Uitgaven!P92</f>
        <v>100</v>
      </c>
      <c r="G44" s="3">
        <f>C44-E44</f>
        <v>50</v>
      </c>
    </row>
    <row r="45" spans="1:9">
      <c r="A45" t="s">
        <v>39</v>
      </c>
      <c r="C45" s="8">
        <v>250</v>
      </c>
      <c r="E45" s="3">
        <f>[1]Uitgaven!X92</f>
        <v>0</v>
      </c>
      <c r="G45" s="3">
        <f>C45-E45</f>
        <v>250</v>
      </c>
    </row>
    <row r="46" spans="1:9">
      <c r="A46" s="13"/>
      <c r="C46" s="17">
        <v>0</v>
      </c>
      <c r="E46" s="17"/>
      <c r="G46" s="18" t="s">
        <v>40</v>
      </c>
    </row>
    <row r="47" spans="1:9" ht="15.75" thickBot="1">
      <c r="C47" s="3"/>
      <c r="E47" s="3"/>
      <c r="G47" s="3"/>
    </row>
    <row r="48" spans="1:9" ht="15.75" thickBot="1">
      <c r="A48" s="7" t="s">
        <v>41</v>
      </c>
      <c r="C48" s="19">
        <f>SUM(C27:C44)</f>
        <v>10698.85</v>
      </c>
      <c r="D48" s="3"/>
      <c r="E48" s="20">
        <f>SUM(E27:E44)</f>
        <v>13147.13</v>
      </c>
      <c r="F48" s="3"/>
      <c r="G48" s="21">
        <f>SUM(G27:G44)</f>
        <v>-2448.2799999999988</v>
      </c>
      <c r="H48" s="3"/>
    </row>
    <row r="49" spans="1:7">
      <c r="C49" s="3"/>
      <c r="E49" s="3"/>
      <c r="G49" s="3"/>
    </row>
    <row r="50" spans="1:7">
      <c r="C50" s="3"/>
      <c r="E50" s="3"/>
      <c r="G50" s="3"/>
    </row>
    <row r="51" spans="1:7">
      <c r="A51" t="s">
        <v>42</v>
      </c>
      <c r="B51" t="s">
        <v>25</v>
      </c>
      <c r="C51" s="3">
        <v>18.55</v>
      </c>
      <c r="E51" s="22" t="s">
        <v>43</v>
      </c>
      <c r="F51" s="23"/>
      <c r="G51" s="3"/>
    </row>
    <row r="52" spans="1:7">
      <c r="C52" s="3"/>
      <c r="E52" s="22"/>
      <c r="F52" s="23"/>
      <c r="G52" s="15"/>
    </row>
    <row r="53" spans="1:7">
      <c r="A53" s="13" t="s">
        <v>44</v>
      </c>
      <c r="B53" t="s">
        <v>29</v>
      </c>
      <c r="C53" s="3" t="s">
        <v>45</v>
      </c>
      <c r="E53" s="3"/>
      <c r="G53" s="3"/>
    </row>
    <row r="54" spans="1:7">
      <c r="C54" s="3"/>
      <c r="E54" s="3"/>
      <c r="G54" s="3"/>
    </row>
    <row r="55" spans="1:7">
      <c r="C55" s="3"/>
      <c r="E55" s="3"/>
      <c r="G55" s="3"/>
    </row>
    <row r="56" spans="1:7">
      <c r="A56" s="24" t="s">
        <v>46</v>
      </c>
      <c r="C56" s="25">
        <v>11779.47</v>
      </c>
      <c r="E56" s="3"/>
      <c r="G56" s="3"/>
    </row>
    <row r="57" spans="1:7">
      <c r="A57" s="24" t="s">
        <v>47</v>
      </c>
      <c r="C57" s="3"/>
      <c r="E57" s="25">
        <v>13147.14</v>
      </c>
      <c r="G57" s="3"/>
    </row>
    <row r="58" spans="1:7" ht="15.75" thickBot="1">
      <c r="A58" s="26" t="s">
        <v>48</v>
      </c>
      <c r="C58" s="3"/>
      <c r="E58" s="3"/>
      <c r="G58" s="27">
        <v>1367.67</v>
      </c>
    </row>
    <row r="59" spans="1:7" ht="15.75" thickTop="1">
      <c r="C59" s="3"/>
      <c r="E59" s="3"/>
      <c r="G59" s="3"/>
    </row>
    <row r="60" spans="1:7">
      <c r="C60" s="3"/>
      <c r="E60" s="3"/>
      <c r="G6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Jikke Scholtens</dc:creator>
  <cp:lastModifiedBy>Willem Heij</cp:lastModifiedBy>
  <dcterms:created xsi:type="dcterms:W3CDTF">2021-12-16T10:25:23Z</dcterms:created>
  <dcterms:modified xsi:type="dcterms:W3CDTF">2021-12-20T08:05:55Z</dcterms:modified>
</cp:coreProperties>
</file>